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inal Calcs" sheetId="1" r:id="rId3"/>
    <sheet state="visible" name="Plate Layout" sheetId="2" r:id="rId4"/>
    <sheet state="visible" name="Spec Plate 1" sheetId="3" r:id="rId5"/>
    <sheet state="visible" name="Spec Plate 2" sheetId="4" r:id="rId6"/>
  </sheets>
  <definedNames/>
  <calcPr/>
</workbook>
</file>

<file path=xl/sharedStrings.xml><?xml version="1.0" encoding="utf-8"?>
<sst xmlns="http://schemas.openxmlformats.org/spreadsheetml/2006/main" count="174" uniqueCount="115">
  <si>
    <t>DNA Concentrations (ng/uL)</t>
  </si>
  <si>
    <t>Oly Oyster gDNA-01</t>
  </si>
  <si>
    <t>A</t>
  </si>
  <si>
    <t>B</t>
  </si>
  <si>
    <t>C</t>
  </si>
  <si>
    <t>D</t>
  </si>
  <si>
    <t>E</t>
  </si>
  <si>
    <t>F</t>
  </si>
  <si>
    <t>G</t>
  </si>
  <si>
    <t>H</t>
  </si>
  <si>
    <t>Volume for 500ng (uL)</t>
  </si>
  <si>
    <t>HL01</t>
  </si>
  <si>
    <t>HL09</t>
  </si>
  <si>
    <t>HL17</t>
  </si>
  <si>
    <t>HL25</t>
  </si>
  <si>
    <t>NF01</t>
  </si>
  <si>
    <t>NF09</t>
  </si>
  <si>
    <t>NF17</t>
  </si>
  <si>
    <t>NF25</t>
  </si>
  <si>
    <t>SN01</t>
  </si>
  <si>
    <t>SN09</t>
  </si>
  <si>
    <t>SN17</t>
  </si>
  <si>
    <t>SN25</t>
  </si>
  <si>
    <t>HL02</t>
  </si>
  <si>
    <t>HL10</t>
  </si>
  <si>
    <t>HL18</t>
  </si>
  <si>
    <t>HL26</t>
  </si>
  <si>
    <t>NF02</t>
  </si>
  <si>
    <t>NF10</t>
  </si>
  <si>
    <t>NF18</t>
  </si>
  <si>
    <t>NF26</t>
  </si>
  <si>
    <t>SN02</t>
  </si>
  <si>
    <t>SN10</t>
  </si>
  <si>
    <t>SN18</t>
  </si>
  <si>
    <t>SN26</t>
  </si>
  <si>
    <t>HL03</t>
  </si>
  <si>
    <t>HL11</t>
  </si>
  <si>
    <t>HL19</t>
  </si>
  <si>
    <t>HL27</t>
  </si>
  <si>
    <t>NF03</t>
  </si>
  <si>
    <t>NF11</t>
  </si>
  <si>
    <t>NF19</t>
  </si>
  <si>
    <t>NF27</t>
  </si>
  <si>
    <t>SN03</t>
  </si>
  <si>
    <t>SN11</t>
  </si>
  <si>
    <t>SN19</t>
  </si>
  <si>
    <t>SN27</t>
  </si>
  <si>
    <t>HL04</t>
  </si>
  <si>
    <t>HL12</t>
  </si>
  <si>
    <t>HL20</t>
  </si>
  <si>
    <t>HL28</t>
  </si>
  <si>
    <t>NF04</t>
  </si>
  <si>
    <t>NF12</t>
  </si>
  <si>
    <t>NF20</t>
  </si>
  <si>
    <t>NF28</t>
  </si>
  <si>
    <t>SN04</t>
  </si>
  <si>
    <t>SN12</t>
  </si>
  <si>
    <t>SN20</t>
  </si>
  <si>
    <t>SN28</t>
  </si>
  <si>
    <t>HL05</t>
  </si>
  <si>
    <t>HL13</t>
  </si>
  <si>
    <t>HL21</t>
  </si>
  <si>
    <t>HL29</t>
  </si>
  <si>
    <t>NF05</t>
  </si>
  <si>
    <t>NF13</t>
  </si>
  <si>
    <t>NF21</t>
  </si>
  <si>
    <t>NF29</t>
  </si>
  <si>
    <t>SN05</t>
  </si>
  <si>
    <t>SN13</t>
  </si>
  <si>
    <t>SN21</t>
  </si>
  <si>
    <t>SN29</t>
  </si>
  <si>
    <t>HL06</t>
  </si>
  <si>
    <t>HL14</t>
  </si>
  <si>
    <t>HL22</t>
  </si>
  <si>
    <t>HL30</t>
  </si>
  <si>
    <t>NF06</t>
  </si>
  <si>
    <t>NF14</t>
  </si>
  <si>
    <t>NF22</t>
  </si>
  <si>
    <t>NF30</t>
  </si>
  <si>
    <t>SN06</t>
  </si>
  <si>
    <t>SN14</t>
  </si>
  <si>
    <t>SN22</t>
  </si>
  <si>
    <t>SN30</t>
  </si>
  <si>
    <t>HL07</t>
  </si>
  <si>
    <t>HL15</t>
  </si>
  <si>
    <t>HL23</t>
  </si>
  <si>
    <t>HL31</t>
  </si>
  <si>
    <t>NF07</t>
  </si>
  <si>
    <t>NF15</t>
  </si>
  <si>
    <t>NF23</t>
  </si>
  <si>
    <t>NF31</t>
  </si>
  <si>
    <t>SN07</t>
  </si>
  <si>
    <t>SN15</t>
  </si>
  <si>
    <t>SN23</t>
  </si>
  <si>
    <t>SN31</t>
  </si>
  <si>
    <t>HL08</t>
  </si>
  <si>
    <t>HL16</t>
  </si>
  <si>
    <t>HL24</t>
  </si>
  <si>
    <t>HL32</t>
  </si>
  <si>
    <t>NF08</t>
  </si>
  <si>
    <t>NF16</t>
  </si>
  <si>
    <t>NF24</t>
  </si>
  <si>
    <t>NF32</t>
  </si>
  <si>
    <t>SN08</t>
  </si>
  <si>
    <t>SN16</t>
  </si>
  <si>
    <t>SN24</t>
  </si>
  <si>
    <t>SN32</t>
  </si>
  <si>
    <t>Raw Fluorescence</t>
  </si>
  <si>
    <t>Std (ng)</t>
  </si>
  <si>
    <t>Std Fluorescence (mean of dupes)</t>
  </si>
  <si>
    <t>Standards</t>
  </si>
  <si>
    <t>Total DNA (ng)</t>
  </si>
  <si>
    <t>Sample concentrations (ng/uL)</t>
  </si>
  <si>
    <t>Raw fluorescence</t>
  </si>
  <si>
    <t>DNA Concentration (ng/uL)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</si>
</sst>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</font>
    <font>
      <u/>
    </font>
    <font>
      <sz val="10.0"/>
      <name val="Arial"/>
    </font>
    <font/>
    <font>
      <b/>
      <sz val="11.0"/>
      <color rgb="FF000000"/>
      <name val="Arial"/>
    </font>
    <font>
      <sz val="10.0"/>
      <color rgb="FF000090"/>
      <name val="Arial"/>
    </font>
    <font>
      <sz val="7.0"/>
      <color rgb="FF000000"/>
      <name val="Arial"/>
    </font>
    <font>
      <sz val="10.0"/>
      <color rgb="FFDD0806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Font="1"/>
    <xf borderId="0" fillId="0" fontId="3" numFmtId="2" xfId="0" applyFont="1" applyNumberFormat="1"/>
    <xf borderId="1" fillId="0" fontId="4" numFmtId="0" xfId="0" applyBorder="1" applyFont="1"/>
    <xf borderId="1" fillId="0" fontId="3" numFmtId="0" xfId="0" applyBorder="1" applyFont="1"/>
    <xf borderId="1" fillId="0" fontId="3" numFmtId="2" xfId="0" applyBorder="1" applyFont="1" applyNumberFormat="1"/>
    <xf borderId="0" fillId="0" fontId="3" numFmtId="2" xfId="0" applyAlignment="1" applyFont="1" applyNumberFormat="1">
      <alignment/>
    </xf>
    <xf borderId="0" fillId="0" fontId="3" numFmtId="0" xfId="0" applyAlignment="1" applyFont="1">
      <alignment vertical="center" wrapText="1"/>
    </xf>
    <xf borderId="0" fillId="0" fontId="5" numFmtId="0" xfId="0" applyAlignment="1" applyFont="1">
      <alignment horizontal="center" vertical="center" wrapText="1"/>
    </xf>
    <xf borderId="1" fillId="2" fontId="3" numFmtId="0" xfId="0" applyAlignment="1" applyBorder="1" applyFill="1" applyFont="1">
      <alignment vertical="center" wrapText="1"/>
    </xf>
    <xf borderId="1" fillId="2" fontId="5" numFmtId="0" xfId="0" applyAlignment="1" applyBorder="1" applyFont="1">
      <alignment horizontal="center" vertical="center" wrapText="1"/>
    </xf>
    <xf borderId="1" fillId="0" fontId="6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1" fillId="3" fontId="0" numFmtId="0" xfId="0" applyAlignment="1" applyBorder="1" applyFill="1" applyFont="1">
      <alignment horizontal="center" vertical="center" wrapText="1"/>
    </xf>
    <xf borderId="0" fillId="0" fontId="7" numFmtId="0" xfId="0" applyAlignment="1" applyFont="1">
      <alignment horizontal="left" vertical="center" wrapText="1"/>
    </xf>
    <xf borderId="2" fillId="0" fontId="0" numFmtId="0" xfId="0" applyAlignment="1" applyBorder="1" applyFont="1">
      <alignment horizontal="center" vertical="center" wrapText="1"/>
    </xf>
    <xf borderId="0" fillId="0" fontId="3" numFmtId="0" xfId="0" applyFont="1"/>
    <xf borderId="0" fillId="0" fontId="0" numFmtId="0" xfId="0" applyAlignment="1" applyFont="1">
      <alignment horizontal="center" vertical="center" wrapText="1"/>
    </xf>
    <xf borderId="1" fillId="0" fontId="8" numFmtId="0" xfId="0" applyAlignment="1" applyBorder="1" applyFont="1">
      <alignment horizontal="center" vertical="center" wrapText="1"/>
    </xf>
    <xf borderId="0" fillId="0" fontId="8" numFmtId="0" xfId="0" applyAlignment="1" applyFont="1">
      <alignment horizontal="center" vertical="center" wrapText="1"/>
    </xf>
    <xf borderId="0" fillId="3" fontId="0" numFmtId="0" xfId="0" applyAlignment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name>Trendline for Series 1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</c:trendline>
          <c:xVal>
            <c:numRef>
              <c:f>'Spec Plate 1'!$O$3:$O$10</c:f>
            </c:numRef>
          </c:xVal>
          <c:yVal>
            <c:numRef>
              <c:f>'Spec Plate 1'!$P$3:$P$10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369819"/>
        <c:axId val="933600711"/>
      </c:scatterChart>
      <c:valAx>
        <c:axId val="206536981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933600711"/>
      </c:valAx>
      <c:valAx>
        <c:axId val="9336007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065369819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name>Trendline for Series 1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</c:trendline>
          <c:xVal>
            <c:numRef>
              <c:f>'Spec Plate 2'!$O$3:$O$10</c:f>
            </c:numRef>
          </c:xVal>
          <c:yVal>
            <c:numRef>
              <c:f>'Spec Plate 2'!$P$3:$P$10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462731"/>
        <c:axId val="879924811"/>
      </c:scatterChart>
      <c:valAx>
        <c:axId val="1774462731"/>
        <c:scaling>
          <c:orientation val="minMax"/>
        </c:scaling>
        <c:delete val="0"/>
        <c:axPos val="b"/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79924811"/>
      </c:valAx>
      <c:valAx>
        <c:axId val="879924811"/>
        <c:scaling>
          <c:orientation val="minMax"/>
        </c:scaling>
        <c:delete val="0"/>
        <c:axPos val="l"/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74462731"/>
      </c:valAx>
    </c:plotArea>
    <c:legend>
      <c:legendPos val="r"/>
      <c:overlay val="0"/>
    </c:legend>
    <c:plotVisOnly val="1"/>
  </c:chart>
</c:chartSpace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352425</xdr:colOff>
      <xdr:row>16</xdr:row>
      <xdr:rowOff>133350</xdr:rowOff>
    </xdr:from>
    <xdr:to>
      <xdr:col>21</xdr:col>
      <xdr:colOff>419100</xdr:colOff>
      <xdr:row>33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9</xdr:col>
      <xdr:colOff>466725</xdr:colOff>
      <xdr:row>14</xdr:row>
      <xdr:rowOff>495300</xdr:rowOff>
    </xdr:from>
    <xdr:to>
      <xdr:col>19</xdr:col>
      <xdr:colOff>114300</xdr:colOff>
      <xdr:row>39</xdr:row>
      <xdr:rowOff>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3" width="10.0"/>
  </cols>
  <sheetData>
    <row r="1" ht="12.0" customHeight="1">
      <c r="A1" s="1" t="s">
        <v>0</v>
      </c>
    </row>
    <row r="2" ht="12.0" customHeight="1"/>
    <row r="3" ht="12.0" customHeight="1">
      <c r="A3" s="2" t="s">
        <v>1</v>
      </c>
    </row>
    <row r="4" ht="12.0" customHeight="1">
      <c r="B4" s="3">
        <v>1.0</v>
      </c>
      <c r="C4" s="3">
        <v>2.0</v>
      </c>
      <c r="D4" s="3">
        <v>3.0</v>
      </c>
      <c r="E4" s="3">
        <v>4.0</v>
      </c>
      <c r="F4" s="3">
        <v>5.0</v>
      </c>
      <c r="G4" s="3">
        <v>6.0</v>
      </c>
      <c r="H4" s="3">
        <v>7.0</v>
      </c>
      <c r="I4" s="3">
        <v>8.0</v>
      </c>
      <c r="J4" s="3">
        <v>9.0</v>
      </c>
      <c r="K4" s="3">
        <v>10.0</v>
      </c>
      <c r="L4" s="3">
        <v>11.0</v>
      </c>
      <c r="M4" s="3">
        <v>12.0</v>
      </c>
    </row>
    <row r="5" ht="12.0" customHeight="1">
      <c r="A5" s="3" t="s">
        <v>2</v>
      </c>
      <c r="B5" s="4">
        <v>10.297996181437338</v>
      </c>
      <c r="C5" s="4">
        <v>7.925297050809126</v>
      </c>
      <c r="D5" s="4">
        <v>28.46397390030956</v>
      </c>
      <c r="E5" s="4">
        <v>17.82390123639869</v>
      </c>
      <c r="F5" s="4">
        <v>35.582071292194186</v>
      </c>
      <c r="G5" s="4">
        <v>55.93538102211429</v>
      </c>
      <c r="H5" s="4">
        <v>20.04830667136263</v>
      </c>
      <c r="I5" s="4">
        <v>67.79887667525534</v>
      </c>
      <c r="J5" s="4">
        <v>55.34220623945724</v>
      </c>
      <c r="K5" s="4">
        <v>79.18041781748754</v>
      </c>
      <c r="L5" s="4">
        <v>32.81170171816496</v>
      </c>
      <c r="M5" s="4">
        <v>49.53844000419919</v>
      </c>
    </row>
    <row r="6" ht="12.0" customHeight="1">
      <c r="A6" s="3" t="s">
        <v>3</v>
      </c>
      <c r="B6" s="4">
        <v>15.265834986190148</v>
      </c>
      <c r="C6" s="4">
        <v>4.106734387454353</v>
      </c>
      <c r="D6" s="4">
        <v>86.78046972028102</v>
      </c>
      <c r="E6" s="4">
        <v>72.72964205609209</v>
      </c>
      <c r="F6" s="4">
        <v>77.88284798042523</v>
      </c>
      <c r="G6" s="4">
        <v>64.61056221847369</v>
      </c>
      <c r="H6" s="4">
        <v>39.2523402598847</v>
      </c>
      <c r="I6" s="4">
        <v>34.58108884646042</v>
      </c>
      <c r="J6" s="4">
        <v>14.524366507868834</v>
      </c>
      <c r="K6" s="4">
        <v>56.45440895693921</v>
      </c>
      <c r="L6" s="4">
        <v>57.13195926794276</v>
      </c>
      <c r="M6" s="4">
        <v>36.20603982223467</v>
      </c>
    </row>
    <row r="7" ht="12.0" customHeight="1">
      <c r="A7" s="3" t="s">
        <v>4</v>
      </c>
      <c r="B7" s="4">
        <v>13.041429551226205</v>
      </c>
      <c r="C7" s="4">
        <v>47.77922776057982</v>
      </c>
      <c r="D7" s="4">
        <v>55.156839119876906</v>
      </c>
      <c r="E7" s="4">
        <v>103.2781433629303</v>
      </c>
      <c r="F7" s="4">
        <v>63.27591895749531</v>
      </c>
      <c r="G7" s="4">
        <v>66.5383802621091</v>
      </c>
      <c r="H7" s="4">
        <v>91.78538194894989</v>
      </c>
      <c r="I7" s="4">
        <v>13.59753090996719</v>
      </c>
      <c r="J7" s="4">
        <v>82.9989804808423</v>
      </c>
      <c r="K7" s="4">
        <v>63.38713922924351</v>
      </c>
      <c r="L7" s="4">
        <v>54.612450572138435</v>
      </c>
      <c r="M7" s="4">
        <v>83.1668824579207</v>
      </c>
    </row>
    <row r="8" ht="12.0" customHeight="1">
      <c r="A8" s="3" t="s">
        <v>5</v>
      </c>
      <c r="B8" s="4">
        <v>76.39991102378261</v>
      </c>
      <c r="C8" s="4">
        <v>46.0738502604408</v>
      </c>
      <c r="D8" s="4">
        <v>59.86516395721726</v>
      </c>
      <c r="E8" s="4">
        <v>57.2329508591766</v>
      </c>
      <c r="F8" s="4">
        <v>68.87400596882125</v>
      </c>
      <c r="G8" s="4">
        <v>49.11387102155819</v>
      </c>
      <c r="H8" s="4">
        <v>59.642723413720866</v>
      </c>
      <c r="I8" s="4">
        <v>43.18212319498767</v>
      </c>
      <c r="J8" s="4">
        <v>51.52364357610246</v>
      </c>
      <c r="K8" s="4">
        <v>80.84872189371049</v>
      </c>
      <c r="L8" s="4">
        <v>75.81831542849145</v>
      </c>
      <c r="M8" s="4">
        <v>90.16551772404381</v>
      </c>
    </row>
    <row r="9" ht="12.0" customHeight="1">
      <c r="A9" s="3" t="s">
        <v>6</v>
      </c>
      <c r="B9" s="4">
        <v>41.476745694848645</v>
      </c>
      <c r="C9" s="4">
        <v>18.86195710604853</v>
      </c>
      <c r="D9" s="4">
        <v>80.36676738280164</v>
      </c>
      <c r="E9" s="4">
        <v>34.39572172688008</v>
      </c>
      <c r="F9" s="4">
        <v>53.8592692828146</v>
      </c>
      <c r="G9" s="4">
        <v>62.71981759875432</v>
      </c>
      <c r="H9" s="4">
        <v>51.7090106956828</v>
      </c>
      <c r="I9" s="4">
        <v>76.5111312955308</v>
      </c>
      <c r="J9" s="4">
        <v>70.95011770812093</v>
      </c>
      <c r="K9" s="4">
        <v>78.32772906741802</v>
      </c>
      <c r="L9" s="4">
        <v>70.63932533156034</v>
      </c>
      <c r="M9" s="4">
        <v>82.60699163663085</v>
      </c>
    </row>
    <row r="10" ht="12.0" customHeight="1">
      <c r="A10" s="3" t="s">
        <v>7</v>
      </c>
      <c r="B10" s="4">
        <v>27.685431998072183</v>
      </c>
      <c r="C10" s="4">
        <v>69.76376814280682</v>
      </c>
      <c r="D10" s="4">
        <v>29.909837433036124</v>
      </c>
      <c r="E10" s="4">
        <v>30.42886536786105</v>
      </c>
      <c r="F10" s="4">
        <v>34.43279515079615</v>
      </c>
      <c r="G10" s="4">
        <v>36.58305373792796</v>
      </c>
      <c r="H10" s="4">
        <v>73.804771349658</v>
      </c>
      <c r="I10" s="4">
        <v>30.76252618310564</v>
      </c>
      <c r="J10" s="4">
        <v>35.76743841177452</v>
      </c>
      <c r="K10" s="4">
        <v>67.02033477301795</v>
      </c>
      <c r="L10" s="4">
        <v>77.95289918465899</v>
      </c>
      <c r="M10" s="4">
        <v>85.23147986142702</v>
      </c>
    </row>
    <row r="11" ht="12.0" customHeight="1">
      <c r="A11" s="3" t="s">
        <v>8</v>
      </c>
      <c r="B11" s="4">
        <v>32.801564498489256</v>
      </c>
      <c r="C11" s="4">
        <v>71.58036591469404</v>
      </c>
      <c r="D11" s="4">
        <v>16.155597160175727</v>
      </c>
      <c r="E11" s="4">
        <v>78.9950506979072</v>
      </c>
      <c r="F11" s="4">
        <v>83.25849444825477</v>
      </c>
      <c r="G11" s="4">
        <v>46.444584499601454</v>
      </c>
      <c r="H11" s="4">
        <v>52.8953602609969</v>
      </c>
      <c r="I11" s="4">
        <v>64.0544608597327</v>
      </c>
      <c r="J11" s="4">
        <v>97.93957031901681</v>
      </c>
      <c r="K11" s="4">
        <v>52.70999314141657</v>
      </c>
      <c r="L11" s="4">
        <v>92.72001959617874</v>
      </c>
      <c r="M11" s="4">
        <v>61.33114042761662</v>
      </c>
    </row>
    <row r="12" ht="12.0" customHeight="1">
      <c r="A12" s="3" t="s">
        <v>9</v>
      </c>
      <c r="B12" s="4">
        <v>57.71490537008545</v>
      </c>
      <c r="C12" s="4">
        <v>44.73920699946243</v>
      </c>
      <c r="D12" s="4">
        <v>73.50818395832945</v>
      </c>
      <c r="E12" s="4">
        <v>50.74510167386508</v>
      </c>
      <c r="F12" s="4">
        <v>63.498359500991704</v>
      </c>
      <c r="G12" s="4">
        <v>49.44753183680278</v>
      </c>
      <c r="H12" s="4">
        <v>47.66800748883163</v>
      </c>
      <c r="I12" s="4">
        <v>79.92188629580885</v>
      </c>
      <c r="J12" s="4">
        <v>56.19489498952676</v>
      </c>
      <c r="K12" s="4">
        <v>58.011492761413976</v>
      </c>
      <c r="L12" s="4">
        <v>62.90583336249432</v>
      </c>
      <c r="M12" s="4">
        <v>74.73352696224237</v>
      </c>
    </row>
    <row r="13" ht="12.0" customHeight="1"/>
    <row r="14" ht="12.0" customHeight="1"/>
    <row r="15" ht="12.0" customHeight="1">
      <c r="A15" s="1" t="s">
        <v>10</v>
      </c>
    </row>
    <row r="16" ht="12.0" customHeight="1">
      <c r="A16" s="2" t="s">
        <v>1</v>
      </c>
    </row>
    <row r="17" ht="12.0" customHeight="1">
      <c r="A17" s="5"/>
      <c r="B17" s="6">
        <v>1.0</v>
      </c>
      <c r="C17" s="6">
        <v>2.0</v>
      </c>
      <c r="D17" s="6">
        <v>3.0</v>
      </c>
      <c r="E17" s="6">
        <v>4.0</v>
      </c>
      <c r="F17" s="6">
        <v>5.0</v>
      </c>
      <c r="G17" s="6">
        <v>6.0</v>
      </c>
      <c r="H17" s="6">
        <v>7.0</v>
      </c>
      <c r="I17" s="6">
        <v>8.0</v>
      </c>
      <c r="J17" s="6">
        <v>9.0</v>
      </c>
      <c r="K17" s="6">
        <v>10.0</v>
      </c>
      <c r="L17" s="6">
        <v>11.0</v>
      </c>
      <c r="M17" s="6">
        <v>12.0</v>
      </c>
    </row>
    <row r="18" ht="12.0" customHeight="1">
      <c r="A18" s="6" t="s">
        <v>2</v>
      </c>
      <c r="B18" s="7" t="str">
        <f t="shared" ref="B18:M18" si="1">500/B5</f>
        <v>48.55</v>
      </c>
      <c r="C18" s="7" t="str">
        <f t="shared" si="1"/>
        <v>63.09</v>
      </c>
      <c r="D18" s="7" t="str">
        <f t="shared" si="1"/>
        <v>17.57</v>
      </c>
      <c r="E18" s="7" t="str">
        <f t="shared" si="1"/>
        <v>28.05</v>
      </c>
      <c r="F18" s="7" t="str">
        <f t="shared" si="1"/>
        <v>14.05</v>
      </c>
      <c r="G18" s="7" t="str">
        <f t="shared" si="1"/>
        <v>8.94</v>
      </c>
      <c r="H18" s="7" t="str">
        <f t="shared" si="1"/>
        <v>24.94</v>
      </c>
      <c r="I18" s="7" t="str">
        <f t="shared" si="1"/>
        <v>7.37</v>
      </c>
      <c r="J18" s="7" t="str">
        <f t="shared" si="1"/>
        <v>9.03</v>
      </c>
      <c r="K18" s="7" t="str">
        <f t="shared" si="1"/>
        <v>6.31</v>
      </c>
      <c r="L18" s="7" t="str">
        <f t="shared" si="1"/>
        <v>15.24</v>
      </c>
      <c r="M18" s="7" t="str">
        <f t="shared" si="1"/>
        <v>10.09</v>
      </c>
    </row>
    <row r="19" ht="12.0" customHeight="1">
      <c r="A19" s="6" t="s">
        <v>3</v>
      </c>
      <c r="B19" s="7" t="str">
        <f t="shared" ref="B19:M19" si="2">500/B6</f>
        <v>32.75</v>
      </c>
      <c r="C19" s="7" t="str">
        <f t="shared" si="2"/>
        <v>121.75</v>
      </c>
      <c r="D19" s="7" t="str">
        <f t="shared" si="2"/>
        <v>5.76</v>
      </c>
      <c r="E19" s="7" t="str">
        <f t="shared" si="2"/>
        <v>6.87</v>
      </c>
      <c r="F19" s="7" t="str">
        <f t="shared" si="2"/>
        <v>6.42</v>
      </c>
      <c r="G19" s="7" t="str">
        <f t="shared" si="2"/>
        <v>7.74</v>
      </c>
      <c r="H19" s="7" t="str">
        <f t="shared" si="2"/>
        <v>12.74</v>
      </c>
      <c r="I19" s="7" t="str">
        <f t="shared" si="2"/>
        <v>14.46</v>
      </c>
      <c r="J19" s="7" t="str">
        <f t="shared" si="2"/>
        <v>34.42</v>
      </c>
      <c r="K19" s="7" t="str">
        <f t="shared" si="2"/>
        <v>8.86</v>
      </c>
      <c r="L19" s="7" t="str">
        <f t="shared" si="2"/>
        <v>8.75</v>
      </c>
      <c r="M19" s="7" t="str">
        <f t="shared" si="2"/>
        <v>13.81</v>
      </c>
    </row>
    <row r="20" ht="12.0" customHeight="1">
      <c r="A20" s="6" t="s">
        <v>4</v>
      </c>
      <c r="B20" s="7" t="str">
        <f t="shared" ref="B20:M20" si="3">500/B7</f>
        <v>38.34</v>
      </c>
      <c r="C20" s="7" t="str">
        <f t="shared" si="3"/>
        <v>10.46</v>
      </c>
      <c r="D20" s="7" t="str">
        <f t="shared" si="3"/>
        <v>9.07</v>
      </c>
      <c r="E20" s="7" t="str">
        <f t="shared" si="3"/>
        <v>4.84</v>
      </c>
      <c r="F20" s="7" t="str">
        <f t="shared" si="3"/>
        <v>7.90</v>
      </c>
      <c r="G20" s="7" t="str">
        <f t="shared" si="3"/>
        <v>7.51</v>
      </c>
      <c r="H20" s="7" t="str">
        <f t="shared" si="3"/>
        <v>5.45</v>
      </c>
      <c r="I20" s="7" t="str">
        <f t="shared" si="3"/>
        <v>36.77</v>
      </c>
      <c r="J20" s="7" t="str">
        <f t="shared" si="3"/>
        <v>6.02</v>
      </c>
      <c r="K20" s="7" t="str">
        <f t="shared" si="3"/>
        <v>7.89</v>
      </c>
      <c r="L20" s="7" t="str">
        <f t="shared" si="3"/>
        <v>9.16</v>
      </c>
      <c r="M20" s="7" t="str">
        <f t="shared" si="3"/>
        <v>6.01</v>
      </c>
    </row>
    <row r="21" ht="12.0" customHeight="1">
      <c r="A21" s="6" t="s">
        <v>5</v>
      </c>
      <c r="B21" s="7" t="str">
        <f t="shared" ref="B21:M21" si="4">500/B8</f>
        <v>6.54</v>
      </c>
      <c r="C21" s="7" t="str">
        <f t="shared" si="4"/>
        <v>10.85</v>
      </c>
      <c r="D21" s="7" t="str">
        <f t="shared" si="4"/>
        <v>8.35</v>
      </c>
      <c r="E21" s="7" t="str">
        <f t="shared" si="4"/>
        <v>8.74</v>
      </c>
      <c r="F21" s="7" t="str">
        <f t="shared" si="4"/>
        <v>7.26</v>
      </c>
      <c r="G21" s="7" t="str">
        <f t="shared" si="4"/>
        <v>10.18</v>
      </c>
      <c r="H21" s="7" t="str">
        <f t="shared" si="4"/>
        <v>8.38</v>
      </c>
      <c r="I21" s="7" t="str">
        <f t="shared" si="4"/>
        <v>11.58</v>
      </c>
      <c r="J21" s="7" t="str">
        <f t="shared" si="4"/>
        <v>9.70</v>
      </c>
      <c r="K21" s="7" t="str">
        <f t="shared" si="4"/>
        <v>6.18</v>
      </c>
      <c r="L21" s="7" t="str">
        <f t="shared" si="4"/>
        <v>6.59</v>
      </c>
      <c r="M21" s="7" t="str">
        <f t="shared" si="4"/>
        <v>5.55</v>
      </c>
    </row>
    <row r="22" ht="12.0" customHeight="1">
      <c r="A22" s="6" t="s">
        <v>6</v>
      </c>
      <c r="B22" s="7" t="str">
        <f t="shared" ref="B22:M22" si="5">500/B9</f>
        <v>12.05</v>
      </c>
      <c r="C22" s="7" t="str">
        <f t="shared" si="5"/>
        <v>26.51</v>
      </c>
      <c r="D22" s="7" t="str">
        <f t="shared" si="5"/>
        <v>6.22</v>
      </c>
      <c r="E22" s="7" t="str">
        <f t="shared" si="5"/>
        <v>14.54</v>
      </c>
      <c r="F22" s="7" t="str">
        <f t="shared" si="5"/>
        <v>9.28</v>
      </c>
      <c r="G22" s="7" t="str">
        <f t="shared" si="5"/>
        <v>7.97</v>
      </c>
      <c r="H22" s="7" t="str">
        <f t="shared" si="5"/>
        <v>9.67</v>
      </c>
      <c r="I22" s="7" t="str">
        <f t="shared" si="5"/>
        <v>6.53</v>
      </c>
      <c r="J22" s="7" t="str">
        <f t="shared" si="5"/>
        <v>7.05</v>
      </c>
      <c r="K22" s="7" t="str">
        <f t="shared" si="5"/>
        <v>6.38</v>
      </c>
      <c r="L22" s="7" t="str">
        <f t="shared" si="5"/>
        <v>7.08</v>
      </c>
      <c r="M22" s="7" t="str">
        <f t="shared" si="5"/>
        <v>6.05</v>
      </c>
    </row>
    <row r="23" ht="12.0" customHeight="1">
      <c r="A23" s="6" t="s">
        <v>7</v>
      </c>
      <c r="B23" s="7" t="str">
        <f t="shared" ref="B23:M23" si="6">500/B10</f>
        <v>18.06</v>
      </c>
      <c r="C23" s="7" t="str">
        <f t="shared" si="6"/>
        <v>7.17</v>
      </c>
      <c r="D23" s="7" t="str">
        <f t="shared" si="6"/>
        <v>16.72</v>
      </c>
      <c r="E23" s="7" t="str">
        <f t="shared" si="6"/>
        <v>16.43</v>
      </c>
      <c r="F23" s="7" t="str">
        <f t="shared" si="6"/>
        <v>14.52</v>
      </c>
      <c r="G23" s="7" t="str">
        <f t="shared" si="6"/>
        <v>13.67</v>
      </c>
      <c r="H23" s="7" t="str">
        <f t="shared" si="6"/>
        <v>6.77</v>
      </c>
      <c r="I23" s="7" t="str">
        <f t="shared" si="6"/>
        <v>16.25</v>
      </c>
      <c r="J23" s="7" t="str">
        <f t="shared" si="6"/>
        <v>13.98</v>
      </c>
      <c r="K23" s="7" t="str">
        <f t="shared" si="6"/>
        <v>7.46</v>
      </c>
      <c r="L23" s="7" t="str">
        <f t="shared" si="6"/>
        <v>6.41</v>
      </c>
      <c r="M23" s="7" t="str">
        <f t="shared" si="6"/>
        <v>5.87</v>
      </c>
    </row>
    <row r="24" ht="12.0" customHeight="1">
      <c r="A24" s="6" t="s">
        <v>8</v>
      </c>
      <c r="B24" s="7" t="str">
        <f t="shared" ref="B24:M24" si="7">500/B11</f>
        <v>15.24</v>
      </c>
      <c r="C24" s="7" t="str">
        <f t="shared" si="7"/>
        <v>6.99</v>
      </c>
      <c r="D24" s="7" t="str">
        <f t="shared" si="7"/>
        <v>30.95</v>
      </c>
      <c r="E24" s="7" t="str">
        <f t="shared" si="7"/>
        <v>6.33</v>
      </c>
      <c r="F24" s="7" t="str">
        <f t="shared" si="7"/>
        <v>6.01</v>
      </c>
      <c r="G24" s="7" t="str">
        <f t="shared" si="7"/>
        <v>10.77</v>
      </c>
      <c r="H24" s="7" t="str">
        <f t="shared" si="7"/>
        <v>9.45</v>
      </c>
      <c r="I24" s="7" t="str">
        <f t="shared" si="7"/>
        <v>7.81</v>
      </c>
      <c r="J24" s="7" t="str">
        <f t="shared" si="7"/>
        <v>5.11</v>
      </c>
      <c r="K24" s="7" t="str">
        <f t="shared" si="7"/>
        <v>9.49</v>
      </c>
      <c r="L24" s="7" t="str">
        <f t="shared" si="7"/>
        <v>5.39</v>
      </c>
      <c r="M24" s="7" t="str">
        <f t="shared" si="7"/>
        <v>8.15</v>
      </c>
    </row>
    <row r="25" ht="12.0" customHeight="1">
      <c r="A25" s="6" t="s">
        <v>9</v>
      </c>
      <c r="B25" s="7" t="str">
        <f t="shared" ref="B25:M25" si="8">500/B12</f>
        <v>8.66</v>
      </c>
      <c r="C25" s="7" t="str">
        <f t="shared" si="8"/>
        <v>11.18</v>
      </c>
      <c r="D25" s="7" t="str">
        <f t="shared" si="8"/>
        <v>6.80</v>
      </c>
      <c r="E25" s="7" t="str">
        <f t="shared" si="8"/>
        <v>9.85</v>
      </c>
      <c r="F25" s="7" t="str">
        <f t="shared" si="8"/>
        <v>7.87</v>
      </c>
      <c r="G25" s="7" t="str">
        <f t="shared" si="8"/>
        <v>10.11</v>
      </c>
      <c r="H25" s="7" t="str">
        <f t="shared" si="8"/>
        <v>10.49</v>
      </c>
      <c r="I25" s="7" t="str">
        <f t="shared" si="8"/>
        <v>6.26</v>
      </c>
      <c r="J25" s="7" t="str">
        <f t="shared" si="8"/>
        <v>8.90</v>
      </c>
      <c r="K25" s="7" t="str">
        <f t="shared" si="8"/>
        <v>8.62</v>
      </c>
      <c r="L25" s="7" t="str">
        <f t="shared" si="8"/>
        <v>7.95</v>
      </c>
      <c r="M25" s="7" t="str">
        <f t="shared" si="8"/>
        <v>6.69</v>
      </c>
    </row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6.43"/>
    <col customWidth="1" min="2" max="2" width="7.71"/>
    <col customWidth="1" min="3" max="3" width="7.0"/>
    <col customWidth="1" min="4" max="4" width="8.0"/>
    <col customWidth="1" min="5" max="5" width="7.57"/>
    <col customWidth="1" min="6" max="6" width="7.43"/>
    <col customWidth="1" min="7" max="8" width="7.71"/>
    <col customWidth="1" min="9" max="9" width="7.29"/>
    <col customWidth="1" min="10" max="10" width="7.57"/>
    <col customWidth="1" min="11" max="11" width="7.71"/>
    <col customWidth="1" min="12" max="12" width="8.14"/>
    <col customWidth="1" min="13" max="13" width="7.43"/>
  </cols>
  <sheetData>
    <row r="1">
      <c r="B1" s="3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</row>
    <row r="2">
      <c r="A2" s="3" t="s">
        <v>2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8" t="s">
        <v>22</v>
      </c>
    </row>
    <row r="3">
      <c r="A3" s="3" t="s">
        <v>3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32</v>
      </c>
      <c r="L3" s="8" t="s">
        <v>33</v>
      </c>
      <c r="M3" s="8" t="s">
        <v>34</v>
      </c>
    </row>
    <row r="4">
      <c r="A4" s="3" t="s">
        <v>4</v>
      </c>
      <c r="B4" s="8" t="s">
        <v>35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42</v>
      </c>
      <c r="J4" s="8" t="s">
        <v>43</v>
      </c>
      <c r="K4" s="8" t="s">
        <v>44</v>
      </c>
      <c r="L4" s="8" t="s">
        <v>45</v>
      </c>
      <c r="M4" s="8" t="s">
        <v>46</v>
      </c>
    </row>
    <row r="5">
      <c r="A5" s="3" t="s">
        <v>5</v>
      </c>
      <c r="B5" s="8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  <c r="K5" s="8" t="s">
        <v>56</v>
      </c>
      <c r="L5" s="8" t="s">
        <v>57</v>
      </c>
      <c r="M5" s="8" t="s">
        <v>58</v>
      </c>
    </row>
    <row r="6">
      <c r="A6" s="3" t="s">
        <v>6</v>
      </c>
      <c r="B6" s="8" t="s">
        <v>59</v>
      </c>
      <c r="C6" s="8" t="s">
        <v>60</v>
      </c>
      <c r="D6" s="8" t="s">
        <v>61</v>
      </c>
      <c r="E6" s="8" t="s">
        <v>62</v>
      </c>
      <c r="F6" s="8" t="s">
        <v>63</v>
      </c>
      <c r="G6" s="8" t="s">
        <v>64</v>
      </c>
      <c r="H6" s="8" t="s">
        <v>65</v>
      </c>
      <c r="I6" s="8" t="s">
        <v>66</v>
      </c>
      <c r="J6" s="8" t="s">
        <v>67</v>
      </c>
      <c r="K6" s="8" t="s">
        <v>68</v>
      </c>
      <c r="L6" s="8" t="s">
        <v>69</v>
      </c>
      <c r="M6" s="8" t="s">
        <v>70</v>
      </c>
    </row>
    <row r="7">
      <c r="A7" s="3" t="s">
        <v>7</v>
      </c>
      <c r="B7" s="8" t="s">
        <v>71</v>
      </c>
      <c r="C7" s="8" t="s">
        <v>72</v>
      </c>
      <c r="D7" s="8" t="s">
        <v>73</v>
      </c>
      <c r="E7" s="8" t="s">
        <v>74</v>
      </c>
      <c r="F7" s="8" t="s">
        <v>75</v>
      </c>
      <c r="G7" s="8" t="s">
        <v>76</v>
      </c>
      <c r="H7" s="8" t="s">
        <v>77</v>
      </c>
      <c r="I7" s="8" t="s">
        <v>78</v>
      </c>
      <c r="J7" s="8" t="s">
        <v>79</v>
      </c>
      <c r="K7" s="8" t="s">
        <v>80</v>
      </c>
      <c r="L7" s="8" t="s">
        <v>81</v>
      </c>
      <c r="M7" s="8" t="s">
        <v>82</v>
      </c>
    </row>
    <row r="8">
      <c r="A8" s="3" t="s">
        <v>8</v>
      </c>
      <c r="B8" s="8" t="s">
        <v>83</v>
      </c>
      <c r="C8" s="8" t="s">
        <v>84</v>
      </c>
      <c r="D8" s="8" t="s">
        <v>85</v>
      </c>
      <c r="E8" s="8" t="s">
        <v>86</v>
      </c>
      <c r="F8" s="8" t="s">
        <v>87</v>
      </c>
      <c r="G8" s="8" t="s">
        <v>88</v>
      </c>
      <c r="H8" s="8" t="s">
        <v>89</v>
      </c>
      <c r="I8" s="8" t="s">
        <v>90</v>
      </c>
      <c r="J8" s="8" t="s">
        <v>91</v>
      </c>
      <c r="K8" s="8" t="s">
        <v>92</v>
      </c>
      <c r="L8" s="8" t="s">
        <v>93</v>
      </c>
      <c r="M8" s="8" t="s">
        <v>94</v>
      </c>
    </row>
    <row r="9">
      <c r="A9" s="3" t="s">
        <v>9</v>
      </c>
      <c r="B9" s="8" t="s">
        <v>95</v>
      </c>
      <c r="C9" s="8" t="s">
        <v>96</v>
      </c>
      <c r="D9" s="8" t="s">
        <v>97</v>
      </c>
      <c r="E9" s="8" t="s">
        <v>98</v>
      </c>
      <c r="F9" s="8" t="s">
        <v>99</v>
      </c>
      <c r="G9" s="8" t="s">
        <v>100</v>
      </c>
      <c r="H9" s="8" t="s">
        <v>101</v>
      </c>
      <c r="I9" s="8" t="s">
        <v>102</v>
      </c>
      <c r="J9" s="8" t="s">
        <v>103</v>
      </c>
      <c r="K9" s="8" t="s">
        <v>104</v>
      </c>
      <c r="L9" s="8" t="s">
        <v>105</v>
      </c>
      <c r="M9" s="8" t="s">
        <v>106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7.43"/>
    <col customWidth="1" min="2" max="26" width="8.86"/>
  </cols>
  <sheetData>
    <row r="1" ht="12.75" customHeight="1">
      <c r="A1" s="9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1"/>
      <c r="B2" s="12">
        <v>1.0</v>
      </c>
      <c r="C2" s="12">
        <v>2.0</v>
      </c>
      <c r="D2" s="12">
        <v>3.0</v>
      </c>
      <c r="E2" s="12">
        <v>4.0</v>
      </c>
      <c r="F2" s="12">
        <v>5.0</v>
      </c>
      <c r="G2" s="12">
        <v>6.0</v>
      </c>
      <c r="H2" s="12">
        <v>7.0</v>
      </c>
      <c r="I2" s="12">
        <v>8.0</v>
      </c>
      <c r="J2" s="12">
        <v>9.0</v>
      </c>
      <c r="K2" s="12">
        <v>10.0</v>
      </c>
      <c r="L2" s="12">
        <v>11.0</v>
      </c>
      <c r="M2" s="12">
        <v>12.0</v>
      </c>
      <c r="N2" s="3"/>
      <c r="O2" s="3" t="s">
        <v>108</v>
      </c>
      <c r="P2" s="3" t="s">
        <v>109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12" t="s">
        <v>2</v>
      </c>
      <c r="B3" s="13">
        <v>366.0</v>
      </c>
      <c r="C3" s="13">
        <v>302.0</v>
      </c>
      <c r="D3" s="14">
        <v>856.0</v>
      </c>
      <c r="E3" s="14">
        <v>569.0</v>
      </c>
      <c r="F3" s="14">
        <v>1048.0</v>
      </c>
      <c r="G3" s="14">
        <v>1597.0</v>
      </c>
      <c r="H3" s="14">
        <v>629.0</v>
      </c>
      <c r="I3" s="14">
        <v>1917.0</v>
      </c>
      <c r="J3" s="14">
        <v>1581.0</v>
      </c>
      <c r="K3" s="14">
        <v>2224.0</v>
      </c>
      <c r="L3" s="15">
        <v>24.0</v>
      </c>
      <c r="M3" s="15">
        <v>24.0</v>
      </c>
      <c r="N3" s="16"/>
      <c r="O3" s="17">
        <v>0.0</v>
      </c>
      <c r="P3" s="18" t="str">
        <f t="shared" ref="P3:P10" si="1">AVERAGE(L3:M3)</f>
        <v>24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2" t="s">
        <v>3</v>
      </c>
      <c r="B4" s="13">
        <v>500.0</v>
      </c>
      <c r="C4" s="13">
        <v>199.0</v>
      </c>
      <c r="D4" s="14">
        <v>2429.0</v>
      </c>
      <c r="E4" s="14">
        <v>2050.0</v>
      </c>
      <c r="F4" s="14">
        <v>2189.0</v>
      </c>
      <c r="G4" s="14">
        <v>1831.0</v>
      </c>
      <c r="H4" s="14">
        <v>1147.0</v>
      </c>
      <c r="I4" s="14">
        <v>1021.0</v>
      </c>
      <c r="J4" s="14">
        <v>480.0</v>
      </c>
      <c r="K4" s="14">
        <v>1611.0</v>
      </c>
      <c r="L4" s="15">
        <v>188.0</v>
      </c>
      <c r="M4" s="15">
        <v>185.0</v>
      </c>
      <c r="N4" s="16"/>
      <c r="O4" s="17">
        <v>25.0</v>
      </c>
      <c r="P4" s="18" t="str">
        <f t="shared" si="1"/>
        <v>186.5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2" t="s">
        <v>4</v>
      </c>
      <c r="B5" s="13">
        <v>440.0</v>
      </c>
      <c r="C5" s="13">
        <v>1377.0</v>
      </c>
      <c r="D5" s="14">
        <v>1576.0</v>
      </c>
      <c r="E5" s="14">
        <v>2874.0</v>
      </c>
      <c r="F5" s="14">
        <v>1795.0</v>
      </c>
      <c r="G5" s="14">
        <v>1883.0</v>
      </c>
      <c r="H5" s="14">
        <v>2564.0</v>
      </c>
      <c r="I5" s="14">
        <v>455.0</v>
      </c>
      <c r="J5" s="14">
        <v>2327.0</v>
      </c>
      <c r="K5" s="14">
        <v>1798.0</v>
      </c>
      <c r="L5" s="15">
        <v>350.0</v>
      </c>
      <c r="M5" s="15">
        <v>340.0</v>
      </c>
      <c r="N5" s="16"/>
      <c r="O5" s="17">
        <v>50.0</v>
      </c>
      <c r="P5" s="18" t="str">
        <f t="shared" si="1"/>
        <v>345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12" t="s">
        <v>5</v>
      </c>
      <c r="B6" s="13">
        <v>2149.0</v>
      </c>
      <c r="C6" s="13">
        <v>1331.0</v>
      </c>
      <c r="D6" s="14">
        <v>1703.0</v>
      </c>
      <c r="E6" s="14">
        <v>1632.0</v>
      </c>
      <c r="F6" s="14">
        <v>1946.0</v>
      </c>
      <c r="G6" s="14">
        <v>1413.0</v>
      </c>
      <c r="H6" s="14">
        <v>1697.0</v>
      </c>
      <c r="I6" s="14">
        <v>1253.0</v>
      </c>
      <c r="J6" s="14">
        <v>1478.0</v>
      </c>
      <c r="K6" s="14">
        <v>2269.0</v>
      </c>
      <c r="L6" s="15">
        <v>648.0</v>
      </c>
      <c r="M6" s="15">
        <v>628.0</v>
      </c>
      <c r="N6" s="16"/>
      <c r="O6" s="19">
        <v>100.0</v>
      </c>
      <c r="P6" s="18" t="str">
        <f t="shared" si="1"/>
        <v>638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2" t="s">
        <v>6</v>
      </c>
      <c r="B7" s="13">
        <v>1207.0</v>
      </c>
      <c r="C7" s="13">
        <v>597.0</v>
      </c>
      <c r="D7" s="14">
        <v>2256.0</v>
      </c>
      <c r="E7" s="14">
        <v>1016.0</v>
      </c>
      <c r="F7" s="14">
        <v>1541.0</v>
      </c>
      <c r="G7" s="14">
        <v>1780.0</v>
      </c>
      <c r="H7" s="14">
        <v>1483.0</v>
      </c>
      <c r="I7" s="14">
        <v>2152.0</v>
      </c>
      <c r="J7" s="14">
        <v>2002.0</v>
      </c>
      <c r="K7" s="14">
        <v>2201.0</v>
      </c>
      <c r="L7" s="15">
        <v>1213.0</v>
      </c>
      <c r="M7" s="15">
        <v>1297.0</v>
      </c>
      <c r="N7" s="16"/>
      <c r="O7" s="19">
        <v>200.0</v>
      </c>
      <c r="P7" s="18" t="str">
        <f t="shared" si="1"/>
        <v>1255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2" t="s">
        <v>7</v>
      </c>
      <c r="B8" s="13">
        <v>835.0</v>
      </c>
      <c r="C8" s="13">
        <v>1970.0</v>
      </c>
      <c r="D8" s="14">
        <v>895.0</v>
      </c>
      <c r="E8" s="14">
        <v>909.0</v>
      </c>
      <c r="F8" s="14">
        <v>1017.0</v>
      </c>
      <c r="G8" s="14">
        <v>1075.0</v>
      </c>
      <c r="H8" s="14">
        <v>2079.0</v>
      </c>
      <c r="I8" s="14">
        <v>918.0</v>
      </c>
      <c r="J8" s="14">
        <v>1053.0</v>
      </c>
      <c r="K8" s="14">
        <v>1896.0</v>
      </c>
      <c r="L8" s="15">
        <v>1855.0</v>
      </c>
      <c r="M8" s="15">
        <v>1796.0</v>
      </c>
      <c r="N8" s="16"/>
      <c r="O8" s="19">
        <v>300.0</v>
      </c>
      <c r="P8" s="18" t="str">
        <f t="shared" si="1"/>
        <v>1825.5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2" t="s">
        <v>8</v>
      </c>
      <c r="B9" s="20">
        <v>973.0</v>
      </c>
      <c r="C9" s="20">
        <v>2019.0</v>
      </c>
      <c r="D9" s="14">
        <v>524.0</v>
      </c>
      <c r="E9" s="14">
        <v>2219.0</v>
      </c>
      <c r="F9" s="14">
        <v>2334.0</v>
      </c>
      <c r="G9" s="14">
        <v>1341.0</v>
      </c>
      <c r="H9" s="14">
        <v>1515.0</v>
      </c>
      <c r="I9" s="14">
        <v>1816.0</v>
      </c>
      <c r="J9" s="14">
        <v>2730.0</v>
      </c>
      <c r="K9" s="14">
        <v>1510.0</v>
      </c>
      <c r="L9" s="15">
        <v>2303.0</v>
      </c>
      <c r="M9" s="15">
        <v>2211.0</v>
      </c>
      <c r="N9" s="16"/>
      <c r="O9" s="19">
        <v>400.0</v>
      </c>
      <c r="P9" s="18" t="str">
        <f t="shared" si="1"/>
        <v>2257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2" t="s">
        <v>9</v>
      </c>
      <c r="B10" s="20">
        <v>1645.0</v>
      </c>
      <c r="C10" s="20">
        <v>1295.0</v>
      </c>
      <c r="D10" s="14">
        <v>2071.0</v>
      </c>
      <c r="E10" s="14">
        <v>1457.0</v>
      </c>
      <c r="F10" s="14">
        <v>1801.0</v>
      </c>
      <c r="G10" s="14">
        <v>1422.0</v>
      </c>
      <c r="H10" s="14">
        <v>1374.0</v>
      </c>
      <c r="I10" s="14">
        <v>2244.0</v>
      </c>
      <c r="J10" s="14">
        <v>1604.0</v>
      </c>
      <c r="K10" s="14">
        <v>1653.0</v>
      </c>
      <c r="L10" s="15">
        <v>2648.0</v>
      </c>
      <c r="M10" s="15">
        <v>2695.0</v>
      </c>
      <c r="N10" s="16"/>
      <c r="O10" s="19">
        <v>500.0</v>
      </c>
      <c r="P10" s="18" t="str">
        <f t="shared" si="1"/>
        <v>2671.5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0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0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22" t="s">
        <v>110</v>
      </c>
      <c r="M12" s="22" t="s">
        <v>110</v>
      </c>
      <c r="N12" s="16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0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0"/>
      <c r="B14" s="21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3" t="s">
        <v>111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1"/>
      <c r="B16" s="12">
        <v>1.0</v>
      </c>
      <c r="C16" s="12">
        <v>2.0</v>
      </c>
      <c r="D16" s="12">
        <v>3.0</v>
      </c>
      <c r="E16" s="12">
        <v>4.0</v>
      </c>
      <c r="F16" s="12">
        <v>5.0</v>
      </c>
      <c r="G16" s="12">
        <v>6.0</v>
      </c>
      <c r="H16" s="12">
        <v>7.0</v>
      </c>
      <c r="I16" s="12">
        <v>8.0</v>
      </c>
      <c r="J16" s="12">
        <v>9.0</v>
      </c>
      <c r="K16" s="12">
        <v>10.0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2" t="s">
        <v>2</v>
      </c>
      <c r="B17" s="18" t="str">
        <f t="shared" ref="B17:K17" si="2">(B3-88.227)/5.3947</f>
        <v>51.48998091</v>
      </c>
      <c r="C17" s="18" t="str">
        <f t="shared" si="2"/>
        <v>39.62648525</v>
      </c>
      <c r="D17" s="18" t="str">
        <f t="shared" si="2"/>
        <v>142.3198695</v>
      </c>
      <c r="E17" s="18" t="str">
        <f t="shared" si="2"/>
        <v>89.11950618</v>
      </c>
      <c r="F17" s="18" t="str">
        <f t="shared" si="2"/>
        <v>177.9103565</v>
      </c>
      <c r="G17" s="18" t="str">
        <f t="shared" si="2"/>
        <v>279.6769051</v>
      </c>
      <c r="H17" s="18" t="str">
        <f t="shared" si="2"/>
        <v>100.2415334</v>
      </c>
      <c r="I17" s="18" t="str">
        <f t="shared" si="2"/>
        <v>338.9943834</v>
      </c>
      <c r="J17" s="18" t="str">
        <f t="shared" si="2"/>
        <v>276.7110312</v>
      </c>
      <c r="K17" s="18" t="str">
        <f t="shared" si="2"/>
        <v>395.9020891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2" t="s">
        <v>3</v>
      </c>
      <c r="B18" s="18" t="str">
        <f t="shared" ref="B18:K18" si="3">(B4-88.227)/5.3947</f>
        <v>76.32917493</v>
      </c>
      <c r="C18" s="18" t="str">
        <f t="shared" si="3"/>
        <v>20.53367194</v>
      </c>
      <c r="D18" s="18" t="str">
        <f t="shared" si="3"/>
        <v>433.9023486</v>
      </c>
      <c r="E18" s="18" t="str">
        <f t="shared" si="3"/>
        <v>363.6482103</v>
      </c>
      <c r="F18" s="18" t="str">
        <f t="shared" si="3"/>
        <v>389.4142399</v>
      </c>
      <c r="G18" s="18" t="str">
        <f t="shared" si="3"/>
        <v>323.0528111</v>
      </c>
      <c r="H18" s="18" t="str">
        <f t="shared" si="3"/>
        <v>196.2617013</v>
      </c>
      <c r="I18" s="18" t="str">
        <f t="shared" si="3"/>
        <v>172.9054442</v>
      </c>
      <c r="J18" s="18" t="str">
        <f t="shared" si="3"/>
        <v>72.62183254</v>
      </c>
      <c r="K18" s="18" t="str">
        <f t="shared" si="3"/>
        <v>282.2720448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2" t="s">
        <v>4</v>
      </c>
      <c r="B19" s="18" t="str">
        <f t="shared" ref="B19:K19" si="4">(B5-88.227)/5.3947</f>
        <v>65.20714776</v>
      </c>
      <c r="C19" s="18" t="str">
        <f t="shared" si="4"/>
        <v>238.8961388</v>
      </c>
      <c r="D19" s="18" t="str">
        <f t="shared" si="4"/>
        <v>275.7841956</v>
      </c>
      <c r="E19" s="18" t="str">
        <f t="shared" si="4"/>
        <v>516.3907168</v>
      </c>
      <c r="F19" s="18" t="str">
        <f t="shared" si="4"/>
        <v>316.3795948</v>
      </c>
      <c r="G19" s="18" t="str">
        <f t="shared" si="4"/>
        <v>332.6919013</v>
      </c>
      <c r="H19" s="18" t="str">
        <f t="shared" si="4"/>
        <v>458.9269097</v>
      </c>
      <c r="I19" s="18" t="str">
        <f t="shared" si="4"/>
        <v>67.98765455</v>
      </c>
      <c r="J19" s="18" t="str">
        <f t="shared" si="4"/>
        <v>414.9949024</v>
      </c>
      <c r="K19" s="18" t="str">
        <f t="shared" si="4"/>
        <v>316.9356961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2" t="s">
        <v>5</v>
      </c>
      <c r="B20" s="18" t="str">
        <f t="shared" ref="B20:K20" si="5">(B6-88.227)/5.3947</f>
        <v>381.9995551</v>
      </c>
      <c r="C20" s="18" t="str">
        <f t="shared" si="5"/>
        <v>230.3692513</v>
      </c>
      <c r="D20" s="18" t="str">
        <f t="shared" si="5"/>
        <v>299.3258198</v>
      </c>
      <c r="E20" s="18" t="str">
        <f t="shared" si="5"/>
        <v>286.1647543</v>
      </c>
      <c r="F20" s="18" t="str">
        <f t="shared" si="5"/>
        <v>344.3700298</v>
      </c>
      <c r="G20" s="18" t="str">
        <f t="shared" si="5"/>
        <v>245.5693551</v>
      </c>
      <c r="H20" s="18" t="str">
        <f t="shared" si="5"/>
        <v>298.2136171</v>
      </c>
      <c r="I20" s="18" t="str">
        <f t="shared" si="5"/>
        <v>215.910616</v>
      </c>
      <c r="J20" s="18" t="str">
        <f t="shared" si="5"/>
        <v>257.6182179</v>
      </c>
      <c r="K20" s="18" t="str">
        <f t="shared" si="5"/>
        <v>404.2436095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2" t="s">
        <v>6</v>
      </c>
      <c r="B21" s="18" t="str">
        <f t="shared" ref="B21:K21" si="6">(B7-88.227)/5.3947</f>
        <v>207.3837285</v>
      </c>
      <c r="C21" s="18" t="str">
        <f t="shared" si="6"/>
        <v>94.30978553</v>
      </c>
      <c r="D21" s="18" t="str">
        <f t="shared" si="6"/>
        <v>401.8338369</v>
      </c>
      <c r="E21" s="18" t="str">
        <f t="shared" si="6"/>
        <v>171.9786086</v>
      </c>
      <c r="F21" s="18" t="str">
        <f t="shared" si="6"/>
        <v>269.2963464</v>
      </c>
      <c r="G21" s="18" t="str">
        <f t="shared" si="6"/>
        <v>313.599088</v>
      </c>
      <c r="H21" s="18" t="str">
        <f t="shared" si="6"/>
        <v>258.5450535</v>
      </c>
      <c r="I21" s="18" t="str">
        <f t="shared" si="6"/>
        <v>382.5556565</v>
      </c>
      <c r="J21" s="18" t="str">
        <f t="shared" si="6"/>
        <v>354.7505885</v>
      </c>
      <c r="K21" s="18" t="str">
        <f t="shared" si="6"/>
        <v>391.6386453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2" t="s">
        <v>7</v>
      </c>
      <c r="B22" s="18" t="str">
        <f t="shared" ref="B22:K22" si="7">(B8-88.227)/5.3947</f>
        <v>138.42716</v>
      </c>
      <c r="C22" s="18" t="str">
        <f t="shared" si="7"/>
        <v>348.8188407</v>
      </c>
      <c r="D22" s="18" t="str">
        <f t="shared" si="7"/>
        <v>149.5491872</v>
      </c>
      <c r="E22" s="18" t="str">
        <f t="shared" si="7"/>
        <v>152.1443268</v>
      </c>
      <c r="F22" s="18" t="str">
        <f t="shared" si="7"/>
        <v>172.1639758</v>
      </c>
      <c r="G22" s="18" t="str">
        <f t="shared" si="7"/>
        <v>182.9152687</v>
      </c>
      <c r="H22" s="18" t="str">
        <f t="shared" si="7"/>
        <v>369.0238567</v>
      </c>
      <c r="I22" s="18" t="str">
        <f t="shared" si="7"/>
        <v>153.8126309</v>
      </c>
      <c r="J22" s="18" t="str">
        <f t="shared" si="7"/>
        <v>178.8371921</v>
      </c>
      <c r="K22" s="18" t="str">
        <f t="shared" si="7"/>
        <v>335.1016739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2" t="s">
        <v>8</v>
      </c>
      <c r="B23" s="18" t="str">
        <f t="shared" ref="B23:K23" si="8">(B9-88.227)/5.3947</f>
        <v>164.0078225</v>
      </c>
      <c r="C23" s="18" t="str">
        <f t="shared" si="8"/>
        <v>357.9018296</v>
      </c>
      <c r="D23" s="18" t="str">
        <f t="shared" si="8"/>
        <v>80.7779858</v>
      </c>
      <c r="E23" s="18" t="str">
        <f t="shared" si="8"/>
        <v>394.9752535</v>
      </c>
      <c r="F23" s="18" t="str">
        <f t="shared" si="8"/>
        <v>416.2924722</v>
      </c>
      <c r="G23" s="18" t="str">
        <f t="shared" si="8"/>
        <v>232.2229225</v>
      </c>
      <c r="H23" s="18" t="str">
        <f t="shared" si="8"/>
        <v>264.4768013</v>
      </c>
      <c r="I23" s="18" t="str">
        <f t="shared" si="8"/>
        <v>320.2723043</v>
      </c>
      <c r="J23" s="18" t="str">
        <f t="shared" si="8"/>
        <v>489.6978516</v>
      </c>
      <c r="K23" s="18" t="str">
        <f t="shared" si="8"/>
        <v>263.5499657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2" t="s">
        <v>9</v>
      </c>
      <c r="B24" s="18" t="str">
        <f t="shared" ref="B24:K24" si="9">(B10-88.227)/5.3947</f>
        <v>288.5745269</v>
      </c>
      <c r="C24" s="18" t="str">
        <f t="shared" si="9"/>
        <v>223.696035</v>
      </c>
      <c r="D24" s="18" t="str">
        <f t="shared" si="9"/>
        <v>367.5409198</v>
      </c>
      <c r="E24" s="18" t="str">
        <f t="shared" si="9"/>
        <v>253.7255084</v>
      </c>
      <c r="F24" s="18" t="str">
        <f t="shared" si="9"/>
        <v>317.4917975</v>
      </c>
      <c r="G24" s="18" t="str">
        <f t="shared" si="9"/>
        <v>247.2376592</v>
      </c>
      <c r="H24" s="18" t="str">
        <f t="shared" si="9"/>
        <v>238.3400374</v>
      </c>
      <c r="I24" s="18" t="str">
        <f t="shared" si="9"/>
        <v>399.6094315</v>
      </c>
      <c r="J24" s="18" t="str">
        <f t="shared" si="9"/>
        <v>280.9744749</v>
      </c>
      <c r="K24" s="18" t="str">
        <f t="shared" si="9"/>
        <v>290.0574638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 t="s">
        <v>112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1"/>
      <c r="B29" s="12">
        <v>1.0</v>
      </c>
      <c r="C29" s="12">
        <v>2.0</v>
      </c>
      <c r="D29" s="12">
        <v>3.0</v>
      </c>
      <c r="E29" s="12">
        <v>4.0</v>
      </c>
      <c r="F29" s="12">
        <v>5.0</v>
      </c>
      <c r="G29" s="12">
        <v>6.0</v>
      </c>
      <c r="H29" s="12">
        <v>7.0</v>
      </c>
      <c r="I29" s="12">
        <v>8.0</v>
      </c>
      <c r="J29" s="12">
        <v>9.0</v>
      </c>
      <c r="K29" s="12">
        <v>10.0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2" t="s">
        <v>2</v>
      </c>
      <c r="B30" s="18" t="str">
        <f t="shared" ref="B30:K30" si="10">B17/5</f>
        <v>10.29799618</v>
      </c>
      <c r="C30" s="18" t="str">
        <f t="shared" si="10"/>
        <v>7.925297051</v>
      </c>
      <c r="D30" s="18" t="str">
        <f t="shared" si="10"/>
        <v>28.4639739</v>
      </c>
      <c r="E30" s="18" t="str">
        <f t="shared" si="10"/>
        <v>17.82390124</v>
      </c>
      <c r="F30" s="18" t="str">
        <f t="shared" si="10"/>
        <v>35.58207129</v>
      </c>
      <c r="G30" s="18" t="str">
        <f t="shared" si="10"/>
        <v>55.93538102</v>
      </c>
      <c r="H30" s="18" t="str">
        <f t="shared" si="10"/>
        <v>20.04830667</v>
      </c>
      <c r="I30" s="18" t="str">
        <f t="shared" si="10"/>
        <v>67.79887668</v>
      </c>
      <c r="J30" s="18" t="str">
        <f t="shared" si="10"/>
        <v>55.34220624</v>
      </c>
      <c r="K30" s="18" t="str">
        <f t="shared" si="10"/>
        <v>79.18041782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2" t="s">
        <v>3</v>
      </c>
      <c r="B31" s="18" t="str">
        <f t="shared" ref="B31:K31" si="11">B18/5</f>
        <v>15.26583499</v>
      </c>
      <c r="C31" s="18" t="str">
        <f t="shared" si="11"/>
        <v>4.106734387</v>
      </c>
      <c r="D31" s="18" t="str">
        <f t="shared" si="11"/>
        <v>86.78046972</v>
      </c>
      <c r="E31" s="18" t="str">
        <f t="shared" si="11"/>
        <v>72.72964206</v>
      </c>
      <c r="F31" s="18" t="str">
        <f t="shared" si="11"/>
        <v>77.88284798</v>
      </c>
      <c r="G31" s="18" t="str">
        <f t="shared" si="11"/>
        <v>64.61056222</v>
      </c>
      <c r="H31" s="18" t="str">
        <f t="shared" si="11"/>
        <v>39.25234026</v>
      </c>
      <c r="I31" s="18" t="str">
        <f t="shared" si="11"/>
        <v>34.58108885</v>
      </c>
      <c r="J31" s="18" t="str">
        <f t="shared" si="11"/>
        <v>14.52436651</v>
      </c>
      <c r="K31" s="18" t="str">
        <f t="shared" si="11"/>
        <v>56.45440896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2" t="s">
        <v>4</v>
      </c>
      <c r="B32" s="18" t="str">
        <f t="shared" ref="B32:K32" si="12">B19/5</f>
        <v>13.04142955</v>
      </c>
      <c r="C32" s="18" t="str">
        <f t="shared" si="12"/>
        <v>47.77922776</v>
      </c>
      <c r="D32" s="18" t="str">
        <f t="shared" si="12"/>
        <v>55.15683912</v>
      </c>
      <c r="E32" s="18" t="str">
        <f t="shared" si="12"/>
        <v>103.2781434</v>
      </c>
      <c r="F32" s="18" t="str">
        <f t="shared" si="12"/>
        <v>63.27591896</v>
      </c>
      <c r="G32" s="18" t="str">
        <f t="shared" si="12"/>
        <v>66.53838026</v>
      </c>
      <c r="H32" s="18" t="str">
        <f t="shared" si="12"/>
        <v>91.78538195</v>
      </c>
      <c r="I32" s="18" t="str">
        <f t="shared" si="12"/>
        <v>13.59753091</v>
      </c>
      <c r="J32" s="18" t="str">
        <f t="shared" si="12"/>
        <v>82.99898048</v>
      </c>
      <c r="K32" s="18" t="str">
        <f t="shared" si="12"/>
        <v>63.38713923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2" t="s">
        <v>5</v>
      </c>
      <c r="B33" s="18" t="str">
        <f t="shared" ref="B33:K33" si="13">B20/5</f>
        <v>76.39991102</v>
      </c>
      <c r="C33" s="18" t="str">
        <f t="shared" si="13"/>
        <v>46.07385026</v>
      </c>
      <c r="D33" s="18" t="str">
        <f t="shared" si="13"/>
        <v>59.86516396</v>
      </c>
      <c r="E33" s="18" t="str">
        <f t="shared" si="13"/>
        <v>57.23295086</v>
      </c>
      <c r="F33" s="18" t="str">
        <f t="shared" si="13"/>
        <v>68.87400597</v>
      </c>
      <c r="G33" s="18" t="str">
        <f t="shared" si="13"/>
        <v>49.11387102</v>
      </c>
      <c r="H33" s="18" t="str">
        <f t="shared" si="13"/>
        <v>59.64272341</v>
      </c>
      <c r="I33" s="18" t="str">
        <f t="shared" si="13"/>
        <v>43.18212319</v>
      </c>
      <c r="J33" s="18" t="str">
        <f t="shared" si="13"/>
        <v>51.52364358</v>
      </c>
      <c r="K33" s="18" t="str">
        <f t="shared" si="13"/>
        <v>80.84872189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2" t="s">
        <v>6</v>
      </c>
      <c r="B34" s="18" t="str">
        <f t="shared" ref="B34:K34" si="14">B21/5</f>
        <v>41.47674569</v>
      </c>
      <c r="C34" s="18" t="str">
        <f t="shared" si="14"/>
        <v>18.86195711</v>
      </c>
      <c r="D34" s="18" t="str">
        <f t="shared" si="14"/>
        <v>80.36676738</v>
      </c>
      <c r="E34" s="18" t="str">
        <f t="shared" si="14"/>
        <v>34.39572173</v>
      </c>
      <c r="F34" s="18" t="str">
        <f t="shared" si="14"/>
        <v>53.85926928</v>
      </c>
      <c r="G34" s="18" t="str">
        <f t="shared" si="14"/>
        <v>62.7198176</v>
      </c>
      <c r="H34" s="18" t="str">
        <f t="shared" si="14"/>
        <v>51.7090107</v>
      </c>
      <c r="I34" s="18" t="str">
        <f t="shared" si="14"/>
        <v>76.5111313</v>
      </c>
      <c r="J34" s="18" t="str">
        <f t="shared" si="14"/>
        <v>70.95011771</v>
      </c>
      <c r="K34" s="18" t="str">
        <f t="shared" si="14"/>
        <v>78.32772907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2" t="s">
        <v>7</v>
      </c>
      <c r="B35" s="18" t="str">
        <f t="shared" ref="B35:K35" si="15">B22/5</f>
        <v>27.685432</v>
      </c>
      <c r="C35" s="18" t="str">
        <f t="shared" si="15"/>
        <v>69.76376814</v>
      </c>
      <c r="D35" s="18" t="str">
        <f t="shared" si="15"/>
        <v>29.90983743</v>
      </c>
      <c r="E35" s="18" t="str">
        <f t="shared" si="15"/>
        <v>30.42886537</v>
      </c>
      <c r="F35" s="18" t="str">
        <f t="shared" si="15"/>
        <v>34.43279515</v>
      </c>
      <c r="G35" s="18" t="str">
        <f t="shared" si="15"/>
        <v>36.58305374</v>
      </c>
      <c r="H35" s="18" t="str">
        <f t="shared" si="15"/>
        <v>73.80477135</v>
      </c>
      <c r="I35" s="18" t="str">
        <f t="shared" si="15"/>
        <v>30.76252618</v>
      </c>
      <c r="J35" s="18" t="str">
        <f t="shared" si="15"/>
        <v>35.76743841</v>
      </c>
      <c r="K35" s="18" t="str">
        <f t="shared" si="15"/>
        <v>67.02033477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2" t="s">
        <v>8</v>
      </c>
      <c r="B36" s="18" t="str">
        <f t="shared" ref="B36:K36" si="16">B23/5</f>
        <v>32.8015645</v>
      </c>
      <c r="C36" s="18" t="str">
        <f t="shared" si="16"/>
        <v>71.58036591</v>
      </c>
      <c r="D36" s="18" t="str">
        <f t="shared" si="16"/>
        <v>16.15559716</v>
      </c>
      <c r="E36" s="18" t="str">
        <f t="shared" si="16"/>
        <v>78.9950507</v>
      </c>
      <c r="F36" s="18" t="str">
        <f t="shared" si="16"/>
        <v>83.25849445</v>
      </c>
      <c r="G36" s="18" t="str">
        <f t="shared" si="16"/>
        <v>46.4445845</v>
      </c>
      <c r="H36" s="18" t="str">
        <f t="shared" si="16"/>
        <v>52.89536026</v>
      </c>
      <c r="I36" s="18" t="str">
        <f t="shared" si="16"/>
        <v>64.05446086</v>
      </c>
      <c r="J36" s="18" t="str">
        <f t="shared" si="16"/>
        <v>97.93957032</v>
      </c>
      <c r="K36" s="18" t="str">
        <f t="shared" si="16"/>
        <v>52.70999314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2" t="s">
        <v>9</v>
      </c>
      <c r="B37" s="18" t="str">
        <f t="shared" ref="B37:K37" si="17">B24/5</f>
        <v>57.71490537</v>
      </c>
      <c r="C37" s="18" t="str">
        <f t="shared" si="17"/>
        <v>44.739207</v>
      </c>
      <c r="D37" s="18" t="str">
        <f t="shared" si="17"/>
        <v>73.50818396</v>
      </c>
      <c r="E37" s="18" t="str">
        <f t="shared" si="17"/>
        <v>50.74510167</v>
      </c>
      <c r="F37" s="18" t="str">
        <f t="shared" si="17"/>
        <v>63.4983595</v>
      </c>
      <c r="G37" s="18" t="str">
        <f t="shared" si="17"/>
        <v>49.44753184</v>
      </c>
      <c r="H37" s="18" t="str">
        <f t="shared" si="17"/>
        <v>47.66800749</v>
      </c>
      <c r="I37" s="18" t="str">
        <f t="shared" si="17"/>
        <v>79.9218863</v>
      </c>
      <c r="J37" s="18" t="str">
        <f t="shared" si="17"/>
        <v>56.19489499</v>
      </c>
      <c r="K37" s="18" t="str">
        <f t="shared" si="17"/>
        <v>58.01149276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7.43"/>
    <col customWidth="1" min="2" max="26" width="8.86"/>
  </cols>
  <sheetData>
    <row r="1" ht="12.75" customHeight="1">
      <c r="A1" s="9" t="s">
        <v>113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1"/>
      <c r="B2" s="12">
        <v>1.0</v>
      </c>
      <c r="C2" s="12">
        <v>2.0</v>
      </c>
      <c r="D2" s="12">
        <v>3.0</v>
      </c>
      <c r="E2" s="12">
        <v>4.0</v>
      </c>
      <c r="F2" s="12">
        <v>5.0</v>
      </c>
      <c r="G2" s="12">
        <v>6.0</v>
      </c>
      <c r="H2" s="12">
        <v>7.0</v>
      </c>
      <c r="I2" s="12">
        <v>8.0</v>
      </c>
      <c r="J2" s="12">
        <v>9.0</v>
      </c>
      <c r="K2" s="12">
        <v>10.0</v>
      </c>
      <c r="L2" s="12">
        <v>11.0</v>
      </c>
      <c r="M2" s="12">
        <v>12.0</v>
      </c>
      <c r="N2" s="3"/>
      <c r="O2" s="3" t="s">
        <v>108</v>
      </c>
      <c r="P2" s="3" t="s">
        <v>109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12" t="s">
        <v>2</v>
      </c>
      <c r="B3" s="13">
        <v>1060.0</v>
      </c>
      <c r="C3" s="13">
        <v>1755.0</v>
      </c>
      <c r="D3" s="14">
        <v>1683.0</v>
      </c>
      <c r="E3" s="14">
        <v>2289.0</v>
      </c>
      <c r="F3" s="14">
        <v>2141.0</v>
      </c>
      <c r="G3" s="14">
        <v>2350.0</v>
      </c>
      <c r="H3" s="14">
        <v>2772.0</v>
      </c>
      <c r="I3" s="14">
        <v>1920.0</v>
      </c>
      <c r="J3" s="14"/>
      <c r="K3" s="14"/>
      <c r="L3" s="15">
        <v>46.0</v>
      </c>
      <c r="M3" s="15">
        <v>43.0</v>
      </c>
      <c r="N3" s="16"/>
      <c r="O3" s="17">
        <v>0.0</v>
      </c>
      <c r="P3" s="18" t="str">
        <f t="shared" ref="P3:P10" si="1">AVERAGE(L3:M3)</f>
        <v>44.5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2" t="s">
        <v>3</v>
      </c>
      <c r="B4" s="13">
        <v>1538.0</v>
      </c>
      <c r="C4" s="13">
        <v>1157.0</v>
      </c>
      <c r="D4" s="14">
        <v>2499.0</v>
      </c>
      <c r="E4" s="14">
        <v>2699.0</v>
      </c>
      <c r="F4" s="14">
        <v>2483.0</v>
      </c>
      <c r="G4" s="14">
        <v>2558.0</v>
      </c>
      <c r="H4" s="14">
        <v>1875.0</v>
      </c>
      <c r="I4" s="14">
        <v>2258.0</v>
      </c>
      <c r="J4" s="14"/>
      <c r="K4" s="14"/>
      <c r="L4" s="15">
        <v>210.0</v>
      </c>
      <c r="M4" s="15">
        <v>208.0</v>
      </c>
      <c r="N4" s="16"/>
      <c r="O4" s="17">
        <v>25.0</v>
      </c>
      <c r="P4" s="18" t="str">
        <f t="shared" si="1"/>
        <v>209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2" t="s">
        <v>4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5">
        <v>430.0</v>
      </c>
      <c r="M5" s="15">
        <v>416.0</v>
      </c>
      <c r="N5" s="16"/>
      <c r="O5" s="17">
        <v>50.0</v>
      </c>
      <c r="P5" s="18" t="str">
        <f t="shared" si="1"/>
        <v>423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12" t="s">
        <v>5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15">
        <v>717.0</v>
      </c>
      <c r="M6" s="15">
        <v>724.0</v>
      </c>
      <c r="N6" s="16"/>
      <c r="O6" s="19">
        <v>100.0</v>
      </c>
      <c r="P6" s="18" t="str">
        <f t="shared" si="1"/>
        <v>720.5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2" t="s">
        <v>6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5">
        <v>1367.0</v>
      </c>
      <c r="M7" s="15">
        <v>1336.0</v>
      </c>
      <c r="N7" s="16"/>
      <c r="O7" s="19">
        <v>200.0</v>
      </c>
      <c r="P7" s="18" t="str">
        <f t="shared" si="1"/>
        <v>1351.5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2" t="s">
        <v>7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15">
        <v>1970.0</v>
      </c>
      <c r="M8" s="15">
        <v>1908.0</v>
      </c>
      <c r="N8" s="16"/>
      <c r="O8" s="19">
        <v>300.0</v>
      </c>
      <c r="P8" s="18" t="str">
        <f t="shared" si="1"/>
        <v>1939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2" t="s">
        <v>8</v>
      </c>
      <c r="B9" s="20"/>
      <c r="C9" s="20"/>
      <c r="D9" s="14"/>
      <c r="E9" s="14"/>
      <c r="F9" s="14"/>
      <c r="G9" s="14"/>
      <c r="H9" s="14"/>
      <c r="I9" s="14"/>
      <c r="J9" s="14"/>
      <c r="K9" s="14"/>
      <c r="L9" s="15">
        <v>2387.0</v>
      </c>
      <c r="M9" s="15">
        <v>2471.0</v>
      </c>
      <c r="N9" s="16"/>
      <c r="O9" s="19">
        <v>400.0</v>
      </c>
      <c r="P9" s="18" t="str">
        <f t="shared" si="1"/>
        <v>2429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2" t="s">
        <v>9</v>
      </c>
      <c r="B10" s="20"/>
      <c r="C10" s="20"/>
      <c r="D10" s="14"/>
      <c r="E10" s="14"/>
      <c r="F10" s="14"/>
      <c r="G10" s="14"/>
      <c r="H10" s="14"/>
      <c r="I10" s="14"/>
      <c r="J10" s="14"/>
      <c r="K10" s="14"/>
      <c r="L10" s="15">
        <v>2958.0</v>
      </c>
      <c r="M10" s="15">
        <v>2770.0</v>
      </c>
      <c r="N10" s="16"/>
      <c r="O10" s="19">
        <v>500.0</v>
      </c>
      <c r="P10" s="18" t="str">
        <f t="shared" si="1"/>
        <v>2864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0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0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22" t="s">
        <v>110</v>
      </c>
      <c r="M12" s="22" t="s">
        <v>110</v>
      </c>
      <c r="N12" s="16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0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3" t="s">
        <v>111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1"/>
      <c r="B15" s="12">
        <v>1.0</v>
      </c>
      <c r="C15" s="12">
        <v>2.0</v>
      </c>
      <c r="D15" s="12">
        <v>3.0</v>
      </c>
      <c r="E15" s="12">
        <v>4.0</v>
      </c>
      <c r="F15" s="12">
        <v>5.0</v>
      </c>
      <c r="G15" s="12">
        <v>6.0</v>
      </c>
      <c r="H15" s="12">
        <v>7.0</v>
      </c>
      <c r="I15" s="12">
        <v>8.0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2" t="s">
        <v>2</v>
      </c>
      <c r="B16" s="18" t="str">
        <f t="shared" ref="B16:I16" si="2">(B3-122.34)/5.7154</f>
        <v>164.0585086</v>
      </c>
      <c r="C16" s="18" t="str">
        <f t="shared" si="2"/>
        <v>285.6597963</v>
      </c>
      <c r="D16" s="18" t="str">
        <f t="shared" si="2"/>
        <v>273.0622529</v>
      </c>
      <c r="E16" s="18" t="str">
        <f t="shared" si="2"/>
        <v>379.0915771</v>
      </c>
      <c r="F16" s="18" t="str">
        <f t="shared" si="2"/>
        <v>353.1966267</v>
      </c>
      <c r="G16" s="18" t="str">
        <f t="shared" si="2"/>
        <v>389.7644959</v>
      </c>
      <c r="H16" s="18" t="str">
        <f t="shared" si="2"/>
        <v>463.600098</v>
      </c>
      <c r="I16" s="18" t="str">
        <f t="shared" si="2"/>
        <v>314.5291668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2" t="s">
        <v>3</v>
      </c>
      <c r="B17" s="18" t="str">
        <f t="shared" ref="B17:I17" si="3">(B4-122.34)/5.7154</f>
        <v>247.6922</v>
      </c>
      <c r="C17" s="18" t="str">
        <f t="shared" si="3"/>
        <v>181.0301991</v>
      </c>
      <c r="D17" s="18" t="str">
        <f t="shared" si="3"/>
        <v>415.8344123</v>
      </c>
      <c r="E17" s="18" t="str">
        <f t="shared" si="3"/>
        <v>450.8275886</v>
      </c>
      <c r="F17" s="18" t="str">
        <f t="shared" si="3"/>
        <v>413.0349582</v>
      </c>
      <c r="G17" s="18" t="str">
        <f t="shared" si="3"/>
        <v>426.1573993</v>
      </c>
      <c r="H17" s="18" t="str">
        <f t="shared" si="3"/>
        <v>306.6557021</v>
      </c>
      <c r="I17" s="18" t="str">
        <f t="shared" si="3"/>
        <v>373.6676348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 t="s">
        <v>114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1"/>
      <c r="B21" s="12">
        <v>1.0</v>
      </c>
      <c r="C21" s="12">
        <v>2.0</v>
      </c>
      <c r="D21" s="12">
        <v>3.0</v>
      </c>
      <c r="E21" s="12">
        <v>4.0</v>
      </c>
      <c r="F21" s="12">
        <v>5.0</v>
      </c>
      <c r="G21" s="12">
        <v>6.0</v>
      </c>
      <c r="H21" s="12">
        <v>7.0</v>
      </c>
      <c r="I21" s="12">
        <v>8.0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2" t="s">
        <v>2</v>
      </c>
      <c r="B22" s="18" t="str">
        <f t="shared" ref="B22:I22" si="4">B16/5</f>
        <v>32.81170172</v>
      </c>
      <c r="C22" s="18" t="str">
        <f t="shared" si="4"/>
        <v>57.13195927</v>
      </c>
      <c r="D22" s="18" t="str">
        <f t="shared" si="4"/>
        <v>54.61245057</v>
      </c>
      <c r="E22" s="18" t="str">
        <f t="shared" si="4"/>
        <v>75.81831543</v>
      </c>
      <c r="F22" s="18" t="str">
        <f t="shared" si="4"/>
        <v>70.63932533</v>
      </c>
      <c r="G22" s="18" t="str">
        <f t="shared" si="4"/>
        <v>77.95289918</v>
      </c>
      <c r="H22" s="18" t="str">
        <f t="shared" si="4"/>
        <v>92.7200196</v>
      </c>
      <c r="I22" s="18" t="str">
        <f t="shared" si="4"/>
        <v>62.90583336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2" t="s">
        <v>3</v>
      </c>
      <c r="B23" s="18" t="str">
        <f t="shared" ref="B23:I23" si="5">B17/5</f>
        <v>49.53844</v>
      </c>
      <c r="C23" s="18" t="str">
        <f t="shared" si="5"/>
        <v>36.20603982</v>
      </c>
      <c r="D23" s="18" t="str">
        <f t="shared" si="5"/>
        <v>83.16688246</v>
      </c>
      <c r="E23" s="18" t="str">
        <f t="shared" si="5"/>
        <v>90.16551772</v>
      </c>
      <c r="F23" s="18" t="str">
        <f t="shared" si="5"/>
        <v>82.60699164</v>
      </c>
      <c r="G23" s="18" t="str">
        <f t="shared" si="5"/>
        <v>85.23147986</v>
      </c>
      <c r="H23" s="18" t="str">
        <f t="shared" si="5"/>
        <v>61.33114043</v>
      </c>
      <c r="I23" s="18" t="str">
        <f t="shared" si="5"/>
        <v>74.73352696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</sheetData>
  <drawing r:id="rId1"/>
</worksheet>
</file>